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Ingresos\2017\"/>
    </mc:Choice>
  </mc:AlternateContent>
  <bookViews>
    <workbookView xWindow="0" yWindow="0" windowWidth="21600" windowHeight="9630"/>
  </bookViews>
  <sheets>
    <sheet name="Calendario de Ing" sheetId="1" r:id="rId1"/>
  </sheets>
  <definedNames>
    <definedName name="_xlnm.Print_Titles" localSheetId="0">'Calendario de Ing'!$1:$3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C48" i="1" l="1"/>
  <c r="D48" i="1"/>
  <c r="E48" i="1"/>
  <c r="F48" i="1"/>
  <c r="G48" i="1"/>
  <c r="H48" i="1"/>
  <c r="I48" i="1"/>
  <c r="J48" i="1"/>
  <c r="K48" i="1"/>
  <c r="L48" i="1"/>
  <c r="M48" i="1"/>
  <c r="N48" i="1"/>
  <c r="C6" i="1"/>
  <c r="D6" i="1"/>
  <c r="E6" i="1"/>
  <c r="F6" i="1"/>
  <c r="G6" i="1"/>
  <c r="H6" i="1"/>
  <c r="I6" i="1"/>
  <c r="J6" i="1"/>
  <c r="K6" i="1"/>
  <c r="L6" i="1"/>
  <c r="M6" i="1"/>
  <c r="N6" i="1"/>
  <c r="B7" i="1"/>
  <c r="B8" i="1"/>
  <c r="B9" i="1"/>
  <c r="B10" i="1"/>
  <c r="B11" i="1"/>
  <c r="B12" i="1"/>
  <c r="B13" i="1"/>
  <c r="B14" i="1"/>
  <c r="C22" i="1"/>
  <c r="D22" i="1"/>
  <c r="E22" i="1"/>
  <c r="F22" i="1"/>
  <c r="G22" i="1"/>
  <c r="H22" i="1"/>
  <c r="I22" i="1"/>
  <c r="J22" i="1"/>
  <c r="K22" i="1"/>
  <c r="L22" i="1"/>
  <c r="M22" i="1"/>
  <c r="N22" i="1"/>
  <c r="B23" i="1"/>
  <c r="B22" i="1" s="1"/>
  <c r="C25" i="1"/>
  <c r="D25" i="1"/>
  <c r="E25" i="1"/>
  <c r="F25" i="1"/>
  <c r="G25" i="1"/>
  <c r="H25" i="1"/>
  <c r="I25" i="1"/>
  <c r="J25" i="1"/>
  <c r="K25" i="1"/>
  <c r="L25" i="1"/>
  <c r="M25" i="1"/>
  <c r="N25" i="1"/>
  <c r="B28" i="1"/>
  <c r="B29" i="1"/>
  <c r="B30" i="1"/>
  <c r="C32" i="1"/>
  <c r="D32" i="1"/>
  <c r="E32" i="1"/>
  <c r="F32" i="1"/>
  <c r="G32" i="1"/>
  <c r="H32" i="1"/>
  <c r="I32" i="1"/>
  <c r="J32" i="1"/>
  <c r="K32" i="1"/>
  <c r="L32" i="1"/>
  <c r="M32" i="1"/>
  <c r="N32" i="1"/>
  <c r="B33" i="1"/>
  <c r="B34" i="1"/>
  <c r="C36" i="1"/>
  <c r="D36" i="1"/>
  <c r="E36" i="1"/>
  <c r="F36" i="1"/>
  <c r="G36" i="1"/>
  <c r="H36" i="1"/>
  <c r="I36" i="1"/>
  <c r="J36" i="1"/>
  <c r="K36" i="1"/>
  <c r="L36" i="1"/>
  <c r="M36" i="1"/>
  <c r="N36" i="1"/>
  <c r="B37" i="1"/>
  <c r="B38" i="1"/>
  <c r="B36" i="1" s="1"/>
  <c r="C44" i="1"/>
  <c r="D44" i="1"/>
  <c r="E44" i="1"/>
  <c r="F44" i="1"/>
  <c r="G44" i="1"/>
  <c r="H44" i="1"/>
  <c r="I44" i="1"/>
  <c r="J44" i="1"/>
  <c r="K44" i="1"/>
  <c r="L44" i="1"/>
  <c r="M44" i="1"/>
  <c r="N44" i="1"/>
  <c r="B45" i="1"/>
  <c r="B46" i="1"/>
  <c r="B47" i="1"/>
  <c r="B49" i="1"/>
  <c r="B50" i="1"/>
  <c r="C55" i="1"/>
  <c r="D55" i="1"/>
  <c r="E55" i="1"/>
  <c r="F55" i="1"/>
  <c r="G55" i="1"/>
  <c r="H55" i="1"/>
  <c r="I55" i="1"/>
  <c r="J55" i="1"/>
  <c r="K55" i="1"/>
  <c r="L55" i="1"/>
  <c r="M55" i="1"/>
  <c r="N55" i="1"/>
  <c r="B56" i="1"/>
  <c r="B55" i="1" s="1"/>
  <c r="B48" i="1" l="1"/>
  <c r="L4" i="1"/>
  <c r="H4" i="1"/>
  <c r="D4" i="1"/>
  <c r="B32" i="1"/>
  <c r="B6" i="1"/>
  <c r="K4" i="1"/>
  <c r="G4" i="1"/>
  <c r="C4" i="1"/>
  <c r="B44" i="1"/>
  <c r="B25" i="1"/>
  <c r="M4" i="1"/>
  <c r="I4" i="1"/>
  <c r="E4" i="1"/>
  <c r="N4" i="1"/>
  <c r="J4" i="1"/>
  <c r="F4" i="1"/>
  <c r="B4" i="1" l="1"/>
</calcChain>
</file>

<file path=xl/sharedStrings.xml><?xml version="1.0" encoding="utf-8"?>
<sst xmlns="http://schemas.openxmlformats.org/spreadsheetml/2006/main" count="68" uniqueCount="66">
  <si>
    <t>Endeudamiento externo</t>
  </si>
  <si>
    <t>Endeudamiento interno</t>
  </si>
  <si>
    <t>Ingresos derivados de Financiamientos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</si>
  <si>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</si>
  <si>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</si>
  <si>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</si>
  <si>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</si>
  <si>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</si>
  <si>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</si>
  <si>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</si>
  <si>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</si>
  <si>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</si>
  <si>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</si>
  <si>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</si>
  <si>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</si>
  <si>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</si>
  <si>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</si>
  <si>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</si>
  <si>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</si>
  <si>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</si>
  <si>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</si>
  <si>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</si>
  <si>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</si>
  <si>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</si>
  <si>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</si>
  <si>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</si>
  <si>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</si>
  <si>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</si>
  <si>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</si>
  <si>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</si>
  <si>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</si>
  <si>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</si>
  <si>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</si>
  <si>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</si>
  <si>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</si>
  <si>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</si>
  <si>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</si>
  <si>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</si>
  <si>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</si>
  <si>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</si>
  <si>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</si>
  <si>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</si>
  <si>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</si>
  <si>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</si>
  <si>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</si>
  <si>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</si>
  <si>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</si>
  <si>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</si>
  <si>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</si>
  <si>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</si>
  <si>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</si>
  <si>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</si>
  <si>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</si>
  <si>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</si>
  <si>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</si>
  <si>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</si>
  <si>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</si>
  <si>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</si>
  <si>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</si>
  <si>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</si>
  <si>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</si>
  <si>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</si>
  <si>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</si>
  <si>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</si>
  <si>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BAJA CALIFORNIA   </t>
  </si>
  <si>
    <t xml:space="preserve"> Calendario de Ingresos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</si>
</sst>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justify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47625</xdr:rowOff>
    </xdr:from>
    <xdr:to>
      <xdr:col>1</xdr:col>
      <xdr:colOff>590550</xdr:colOff>
      <xdr:row>1</xdr:row>
      <xdr:rowOff>219075</xdr:rowOff>
    </xdr:to>
    <xdr:pic>
      <xdr:nvPicPr>
        <xdr:cNvPr id="5" name="irc_mi" descr="index%20tempo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19" t="6667" r="24040" b="26222"/>
        <a:stretch>
          <a:fillRect/>
        </a:stretch>
      </xdr:blipFill>
      <xdr:spPr bwMode="auto">
        <a:xfrm>
          <a:off x="257175" y="47625"/>
          <a:ext cx="2143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selection activeCell="I64" sqref="I64"/>
    </sheetView>
  </sheetViews>
  <sheetFormatPr baseColWidth="10" defaultRowHeight="12.75" x14ac:dyDescent="0.2"/>
  <cols>
    <col min="1" max="1" width="27.140625" style="1" customWidth="1"/>
    <col min="2" max="2" width="13.7109375" style="1" bestFit="1" customWidth="1"/>
    <col min="3" max="14" width="12.28515625" style="1" bestFit="1" customWidth="1"/>
    <col min="15" max="16384" width="11.42578125" style="1"/>
  </cols>
  <sheetData>
    <row r="1" spans="1:15" ht="21" x14ac:dyDescent="0.35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21" thickBot="1" x14ac:dyDescent="0.25">
      <c r="A2" s="28" t="s">
        <v>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5" ht="13.5" thickBot="1" x14ac:dyDescent="0.25">
      <c r="A3" s="23"/>
      <c r="B3" s="24" t="s">
        <v>63</v>
      </c>
      <c r="C3" s="24" t="s">
        <v>62</v>
      </c>
      <c r="D3" s="24" t="s">
        <v>61</v>
      </c>
      <c r="E3" s="24" t="s">
        <v>60</v>
      </c>
      <c r="F3" s="24" t="s">
        <v>59</v>
      </c>
      <c r="G3" s="24" t="s">
        <v>58</v>
      </c>
      <c r="H3" s="24" t="s">
        <v>57</v>
      </c>
      <c r="I3" s="24" t="s">
        <v>56</v>
      </c>
      <c r="J3" s="24" t="s">
        <v>55</v>
      </c>
      <c r="K3" s="24" t="s">
        <v>54</v>
      </c>
      <c r="L3" s="24" t="s">
        <v>53</v>
      </c>
      <c r="M3" s="24" t="s">
        <v>52</v>
      </c>
      <c r="N3" s="25" t="s">
        <v>51</v>
      </c>
    </row>
    <row r="4" spans="1:15" ht="13.5" thickBot="1" x14ac:dyDescent="0.25">
      <c r="A4" s="26" t="s">
        <v>50</v>
      </c>
      <c r="B4" s="27">
        <f t="shared" ref="B4:N4" si="0">+B6+B22+B25+B32+B36+B44+B49</f>
        <v>44946972237.410004</v>
      </c>
      <c r="C4" s="27">
        <f t="shared" si="0"/>
        <v>3620584211.1500001</v>
      </c>
      <c r="D4" s="27">
        <f t="shared" si="0"/>
        <v>3563143273.4499998</v>
      </c>
      <c r="E4" s="27">
        <f t="shared" si="0"/>
        <v>3446854690.23</v>
      </c>
      <c r="F4" s="27">
        <f t="shared" si="0"/>
        <v>3358837554.6500001</v>
      </c>
      <c r="G4" s="27">
        <f t="shared" si="0"/>
        <v>4107692771.1700001</v>
      </c>
      <c r="H4" s="27">
        <f t="shared" si="0"/>
        <v>3387893016.5599999</v>
      </c>
      <c r="I4" s="27">
        <f t="shared" si="0"/>
        <v>3666497301.4099998</v>
      </c>
      <c r="J4" s="27">
        <f t="shared" si="0"/>
        <v>3275617245.3299999</v>
      </c>
      <c r="K4" s="27">
        <f t="shared" si="0"/>
        <v>3367498449.5100002</v>
      </c>
      <c r="L4" s="27">
        <f t="shared" si="0"/>
        <v>3399198763.8499999</v>
      </c>
      <c r="M4" s="27">
        <f t="shared" si="0"/>
        <v>3830643856.7799997</v>
      </c>
      <c r="N4" s="27">
        <f t="shared" si="0"/>
        <v>5922511103.3199997</v>
      </c>
    </row>
    <row r="5" spans="1:15" ht="13.5" thickBot="1" x14ac:dyDescent="0.2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ht="13.5" thickBot="1" x14ac:dyDescent="0.25">
      <c r="A6" s="8" t="s">
        <v>49</v>
      </c>
      <c r="B6" s="9">
        <f t="shared" ref="B6:N6" si="1">SUM(B7:B14)</f>
        <v>3137515969</v>
      </c>
      <c r="C6" s="9">
        <f t="shared" si="1"/>
        <v>388638411</v>
      </c>
      <c r="D6" s="9">
        <f t="shared" si="1"/>
        <v>239138065</v>
      </c>
      <c r="E6" s="9">
        <f t="shared" si="1"/>
        <v>251138219</v>
      </c>
      <c r="F6" s="9">
        <f t="shared" si="1"/>
        <v>324835394</v>
      </c>
      <c r="G6" s="9">
        <f t="shared" si="1"/>
        <v>235460157</v>
      </c>
      <c r="H6" s="9">
        <f t="shared" si="1"/>
        <v>249394216</v>
      </c>
      <c r="I6" s="9">
        <f t="shared" si="1"/>
        <v>306365378</v>
      </c>
      <c r="J6" s="9">
        <f t="shared" si="1"/>
        <v>227404926</v>
      </c>
      <c r="K6" s="9">
        <f t="shared" si="1"/>
        <v>207839898</v>
      </c>
      <c r="L6" s="9">
        <f t="shared" si="1"/>
        <v>295312472</v>
      </c>
      <c r="M6" s="9">
        <f t="shared" si="1"/>
        <v>221851874</v>
      </c>
      <c r="N6" s="9">
        <f t="shared" si="1"/>
        <v>190136959</v>
      </c>
      <c r="O6" s="16"/>
    </row>
    <row r="7" spans="1:15" ht="13.5" thickBot="1" x14ac:dyDescent="0.25">
      <c r="A7" s="4" t="s">
        <v>48</v>
      </c>
      <c r="B7" s="6">
        <f t="shared" ref="B7:B14" si="2">SUM(C7:N7)</f>
        <v>181326977</v>
      </c>
      <c r="C7" s="6">
        <v>16946668</v>
      </c>
      <c r="D7" s="6">
        <v>14873365</v>
      </c>
      <c r="E7" s="6">
        <v>13738181</v>
      </c>
      <c r="F7" s="6">
        <v>14917238</v>
      </c>
      <c r="G7" s="6">
        <v>15637611</v>
      </c>
      <c r="H7" s="6">
        <v>14339147</v>
      </c>
      <c r="I7" s="6">
        <v>16817135</v>
      </c>
      <c r="J7" s="6">
        <v>16829168</v>
      </c>
      <c r="K7" s="6">
        <v>15524308</v>
      </c>
      <c r="L7" s="6">
        <v>15519589</v>
      </c>
      <c r="M7" s="6">
        <v>15562320</v>
      </c>
      <c r="N7" s="6">
        <v>10622247</v>
      </c>
    </row>
    <row r="8" spans="1:15" ht="13.5" thickBot="1" x14ac:dyDescent="0.25">
      <c r="A8" s="4" t="s">
        <v>47</v>
      </c>
      <c r="B8" s="6">
        <f t="shared" si="2"/>
        <v>191207246</v>
      </c>
      <c r="C8" s="6">
        <v>30651072</v>
      </c>
      <c r="D8" s="6">
        <v>25977042</v>
      </c>
      <c r="E8" s="6">
        <v>41878275</v>
      </c>
      <c r="F8" s="6">
        <v>24206983</v>
      </c>
      <c r="G8" s="6">
        <v>13810946</v>
      </c>
      <c r="H8" s="6">
        <v>14052858</v>
      </c>
      <c r="I8" s="6">
        <v>9962095</v>
      </c>
      <c r="J8" s="6">
        <v>8145749</v>
      </c>
      <c r="K8" s="6">
        <v>6380227</v>
      </c>
      <c r="L8" s="6">
        <v>5944578</v>
      </c>
      <c r="M8" s="6">
        <v>5724586</v>
      </c>
      <c r="N8" s="6">
        <v>4472835</v>
      </c>
    </row>
    <row r="9" spans="1:15" ht="23.25" thickBot="1" x14ac:dyDescent="0.25">
      <c r="A9" s="4" t="s">
        <v>46</v>
      </c>
      <c r="B9" s="6">
        <f t="shared" si="2"/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5" ht="13.5" thickBot="1" x14ac:dyDescent="0.25">
      <c r="A10" s="15" t="s">
        <v>45</v>
      </c>
      <c r="B10" s="6">
        <f t="shared" si="2"/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5" ht="23.25" thickBot="1" x14ac:dyDescent="0.25">
      <c r="A11" s="4" t="s">
        <v>44</v>
      </c>
      <c r="B11" s="6">
        <f t="shared" si="2"/>
        <v>2088420021</v>
      </c>
      <c r="C11" s="6">
        <v>270803665</v>
      </c>
      <c r="D11" s="6">
        <v>138882905</v>
      </c>
      <c r="E11" s="6">
        <v>131913879</v>
      </c>
      <c r="F11" s="6">
        <v>221410576</v>
      </c>
      <c r="G11" s="6">
        <v>148491301</v>
      </c>
      <c r="H11" s="6">
        <v>146345701</v>
      </c>
      <c r="I11" s="6">
        <v>220188814</v>
      </c>
      <c r="J11" s="6">
        <v>150575742</v>
      </c>
      <c r="K11" s="6">
        <v>141781859</v>
      </c>
      <c r="L11" s="6">
        <v>230830365</v>
      </c>
      <c r="M11" s="6">
        <v>151281356</v>
      </c>
      <c r="N11" s="6">
        <v>135913858</v>
      </c>
    </row>
    <row r="12" spans="1:15" ht="13.5" thickBot="1" x14ac:dyDescent="0.25">
      <c r="A12" s="4" t="s">
        <v>43</v>
      </c>
      <c r="B12" s="6">
        <f t="shared" si="2"/>
        <v>442566</v>
      </c>
      <c r="C12" s="6">
        <v>188795</v>
      </c>
      <c r="D12" s="6">
        <v>23177</v>
      </c>
      <c r="E12" s="6">
        <v>15833</v>
      </c>
      <c r="F12" s="6">
        <v>18220</v>
      </c>
      <c r="G12" s="6">
        <v>30033</v>
      </c>
      <c r="H12" s="6">
        <v>36209</v>
      </c>
      <c r="I12" s="6">
        <v>27445</v>
      </c>
      <c r="J12" s="6">
        <v>23294</v>
      </c>
      <c r="K12" s="6">
        <v>21628</v>
      </c>
      <c r="L12" s="6">
        <v>19703</v>
      </c>
      <c r="M12" s="6">
        <v>32397</v>
      </c>
      <c r="N12" s="6">
        <v>5832</v>
      </c>
    </row>
    <row r="13" spans="1:15" ht="13.5" thickBot="1" x14ac:dyDescent="0.25">
      <c r="A13" s="4" t="s">
        <v>27</v>
      </c>
      <c r="B13" s="6">
        <f t="shared" si="2"/>
        <v>80974833</v>
      </c>
      <c r="C13" s="6">
        <v>6286942</v>
      </c>
      <c r="D13" s="6">
        <v>8506509</v>
      </c>
      <c r="E13" s="6">
        <v>6435285</v>
      </c>
      <c r="F13" s="6">
        <v>5847492</v>
      </c>
      <c r="G13" s="6">
        <v>4927768</v>
      </c>
      <c r="H13" s="6">
        <v>5198636</v>
      </c>
      <c r="I13" s="6">
        <v>5849608</v>
      </c>
      <c r="J13" s="6">
        <v>5864939</v>
      </c>
      <c r="K13" s="6">
        <v>5207543</v>
      </c>
      <c r="L13" s="6">
        <v>5338363</v>
      </c>
      <c r="M13" s="6">
        <v>15702747</v>
      </c>
      <c r="N13" s="6">
        <v>5809001</v>
      </c>
    </row>
    <row r="14" spans="1:15" ht="13.5" thickBot="1" x14ac:dyDescent="0.25">
      <c r="A14" s="4" t="s">
        <v>42</v>
      </c>
      <c r="B14" s="6">
        <f t="shared" si="2"/>
        <v>595144326</v>
      </c>
      <c r="C14" s="6">
        <v>63761269</v>
      </c>
      <c r="D14" s="6">
        <v>50875067</v>
      </c>
      <c r="E14" s="6">
        <v>57156766</v>
      </c>
      <c r="F14" s="6">
        <v>58434885</v>
      </c>
      <c r="G14" s="6">
        <v>52562498</v>
      </c>
      <c r="H14" s="6">
        <v>69421665</v>
      </c>
      <c r="I14" s="6">
        <v>53520281</v>
      </c>
      <c r="J14" s="6">
        <v>45966034</v>
      </c>
      <c r="K14" s="6">
        <v>38924333</v>
      </c>
      <c r="L14" s="6">
        <v>37659874</v>
      </c>
      <c r="M14" s="6">
        <v>33548468</v>
      </c>
      <c r="N14" s="6">
        <v>33313186</v>
      </c>
    </row>
    <row r="15" spans="1:15" ht="57" thickBot="1" x14ac:dyDescent="0.25">
      <c r="A15" s="4" t="s">
        <v>41</v>
      </c>
      <c r="B15" s="6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5" ht="23.25" thickBot="1" x14ac:dyDescent="0.25">
      <c r="A16" s="4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ht="23.25" thickBot="1" x14ac:dyDescent="0.25">
      <c r="A17" s="4" t="s">
        <v>39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ht="13.5" thickBot="1" x14ac:dyDescent="0.25">
      <c r="A18" s="4" t="s">
        <v>38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13.5" thickBot="1" x14ac:dyDescent="0.25">
      <c r="A19" s="4" t="s">
        <v>37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ht="23.25" thickBot="1" x14ac:dyDescent="0.25">
      <c r="A20" s="4" t="s">
        <v>36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ht="13.5" thickBot="1" x14ac:dyDescent="0.25">
      <c r="A21" s="4" t="s">
        <v>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13.5" thickBot="1" x14ac:dyDescent="0.25">
      <c r="A22" s="8" t="s">
        <v>35</v>
      </c>
      <c r="B22" s="9">
        <f t="shared" ref="B22:N22" si="3">+B23</f>
        <v>16733813</v>
      </c>
      <c r="C22" s="9">
        <f t="shared" si="3"/>
        <v>1219196</v>
      </c>
      <c r="D22" s="9">
        <f t="shared" si="3"/>
        <v>1222751</v>
      </c>
      <c r="E22" s="9">
        <f t="shared" si="3"/>
        <v>1269065</v>
      </c>
      <c r="F22" s="9">
        <f t="shared" si="3"/>
        <v>1086038</v>
      </c>
      <c r="G22" s="9">
        <f t="shared" si="3"/>
        <v>1220358</v>
      </c>
      <c r="H22" s="9">
        <f t="shared" si="3"/>
        <v>1202535</v>
      </c>
      <c r="I22" s="9">
        <f t="shared" si="3"/>
        <v>1371297</v>
      </c>
      <c r="J22" s="9">
        <f t="shared" si="3"/>
        <v>1519131</v>
      </c>
      <c r="K22" s="9">
        <f t="shared" si="3"/>
        <v>1853756</v>
      </c>
      <c r="L22" s="9">
        <f t="shared" si="3"/>
        <v>1654807</v>
      </c>
      <c r="M22" s="9">
        <f t="shared" si="3"/>
        <v>1559569</v>
      </c>
      <c r="N22" s="9">
        <f t="shared" si="3"/>
        <v>1555310</v>
      </c>
    </row>
    <row r="23" spans="1:14" ht="23.25" thickBot="1" x14ac:dyDescent="0.25">
      <c r="A23" s="4" t="s">
        <v>34</v>
      </c>
      <c r="B23" s="6">
        <f>SUM(C23:N23)</f>
        <v>16733813</v>
      </c>
      <c r="C23" s="6">
        <v>1219196</v>
      </c>
      <c r="D23" s="6">
        <v>1222751</v>
      </c>
      <c r="E23" s="6">
        <v>1269065</v>
      </c>
      <c r="F23" s="6">
        <v>1086038</v>
      </c>
      <c r="G23" s="6">
        <v>1220358</v>
      </c>
      <c r="H23" s="6">
        <v>1202535</v>
      </c>
      <c r="I23" s="6">
        <v>1371297</v>
      </c>
      <c r="J23" s="6">
        <v>1519131</v>
      </c>
      <c r="K23" s="6">
        <v>1853756</v>
      </c>
      <c r="L23" s="6">
        <v>1654807</v>
      </c>
      <c r="M23" s="6">
        <v>1559569</v>
      </c>
      <c r="N23" s="6">
        <v>1555310</v>
      </c>
    </row>
    <row r="24" spans="1:14" ht="57" thickBot="1" x14ac:dyDescent="0.25">
      <c r="A24" s="4" t="s">
        <v>33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13.5" thickBot="1" x14ac:dyDescent="0.25">
      <c r="A25" s="8" t="s">
        <v>32</v>
      </c>
      <c r="B25" s="9">
        <f t="shared" ref="B25:N25" si="4">SUM(B26:B30)</f>
        <v>1252428385.4099998</v>
      </c>
      <c r="C25" s="9">
        <f t="shared" si="4"/>
        <v>122393648.15000001</v>
      </c>
      <c r="D25" s="9">
        <f t="shared" si="4"/>
        <v>92028020.450000003</v>
      </c>
      <c r="E25" s="9">
        <f t="shared" si="4"/>
        <v>102198193.23</v>
      </c>
      <c r="F25" s="9">
        <f t="shared" si="4"/>
        <v>120271559.65000001</v>
      </c>
      <c r="G25" s="9">
        <f t="shared" si="4"/>
        <v>110868910.17</v>
      </c>
      <c r="H25" s="9">
        <f t="shared" si="4"/>
        <v>167636168.56</v>
      </c>
      <c r="I25" s="9">
        <f t="shared" si="4"/>
        <v>122822858.41</v>
      </c>
      <c r="J25" s="9">
        <f t="shared" si="4"/>
        <v>102833158.33</v>
      </c>
      <c r="K25" s="9">
        <f t="shared" si="4"/>
        <v>85882613.510000005</v>
      </c>
      <c r="L25" s="9">
        <f t="shared" si="4"/>
        <v>82067763.849999994</v>
      </c>
      <c r="M25" s="9">
        <f t="shared" si="4"/>
        <v>70945625.780000001</v>
      </c>
      <c r="N25" s="9">
        <f t="shared" si="4"/>
        <v>72479865.319999993</v>
      </c>
    </row>
    <row r="26" spans="1:14" ht="34.5" thickBot="1" x14ac:dyDescent="0.25">
      <c r="A26" s="4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13.5" thickBot="1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23.25" thickBot="1" x14ac:dyDescent="0.25">
      <c r="A28" s="4" t="s">
        <v>29</v>
      </c>
      <c r="B28" s="6">
        <f>SUM(C28:N28)</f>
        <v>1231781981.4099998</v>
      </c>
      <c r="C28" s="6">
        <v>119931447.15000001</v>
      </c>
      <c r="D28" s="6">
        <v>89970964.450000003</v>
      </c>
      <c r="E28" s="6">
        <v>99908075.230000004</v>
      </c>
      <c r="F28" s="6">
        <v>119307317.65000001</v>
      </c>
      <c r="G28" s="6">
        <v>109556205.17</v>
      </c>
      <c r="H28" s="6">
        <v>165212375.56</v>
      </c>
      <c r="I28" s="6">
        <v>120366860.41</v>
      </c>
      <c r="J28" s="6">
        <v>100474011.33</v>
      </c>
      <c r="K28" s="6">
        <v>83719807.510000005</v>
      </c>
      <c r="L28" s="6">
        <v>80331739.849999994</v>
      </c>
      <c r="M28" s="6">
        <v>70702077.780000001</v>
      </c>
      <c r="N28" s="6">
        <v>72301099.319999993</v>
      </c>
    </row>
    <row r="29" spans="1:14" ht="13.5" thickBot="1" x14ac:dyDescent="0.25">
      <c r="A29" s="4" t="s">
        <v>28</v>
      </c>
      <c r="B29" s="6">
        <f>SUM(C29:N29)</f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ht="13.5" thickBot="1" x14ac:dyDescent="0.25">
      <c r="A30" s="4" t="s">
        <v>27</v>
      </c>
      <c r="B30" s="6">
        <f>SUM(C30:N30)</f>
        <v>20646404</v>
      </c>
      <c r="C30" s="6">
        <v>2462201</v>
      </c>
      <c r="D30" s="6">
        <v>2057056</v>
      </c>
      <c r="E30" s="6">
        <v>2290118</v>
      </c>
      <c r="F30" s="6">
        <v>964242</v>
      </c>
      <c r="G30" s="6">
        <v>1312705</v>
      </c>
      <c r="H30" s="6">
        <v>2423793</v>
      </c>
      <c r="I30" s="6">
        <v>2455998</v>
      </c>
      <c r="J30" s="6">
        <v>2359147</v>
      </c>
      <c r="K30" s="6">
        <v>2162806</v>
      </c>
      <c r="L30" s="6">
        <v>1736024</v>
      </c>
      <c r="M30" s="6">
        <v>243548</v>
      </c>
      <c r="N30" s="6">
        <v>178766</v>
      </c>
    </row>
    <row r="31" spans="1:14" ht="57" thickBot="1" x14ac:dyDescent="0.25">
      <c r="A31" s="4" t="s">
        <v>26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13.5" thickBot="1" x14ac:dyDescent="0.25">
      <c r="A32" s="13" t="s">
        <v>25</v>
      </c>
      <c r="B32" s="9">
        <f t="shared" ref="B32:N32" si="5">SUM(B33:B34)</f>
        <v>189344297</v>
      </c>
      <c r="C32" s="9">
        <f t="shared" si="5"/>
        <v>14881354</v>
      </c>
      <c r="D32" s="9">
        <f t="shared" si="5"/>
        <v>8616126</v>
      </c>
      <c r="E32" s="9">
        <f t="shared" si="5"/>
        <v>22863050</v>
      </c>
      <c r="F32" s="9">
        <f t="shared" si="5"/>
        <v>9770281</v>
      </c>
      <c r="G32" s="9">
        <f t="shared" si="5"/>
        <v>10957296</v>
      </c>
      <c r="H32" s="9">
        <f t="shared" si="5"/>
        <v>21148783</v>
      </c>
      <c r="I32" s="9">
        <f t="shared" si="5"/>
        <v>9776413</v>
      </c>
      <c r="J32" s="9">
        <f t="shared" si="5"/>
        <v>19434490</v>
      </c>
      <c r="K32" s="9">
        <f t="shared" si="5"/>
        <v>25583601</v>
      </c>
      <c r="L32" s="9">
        <f t="shared" si="5"/>
        <v>10795122</v>
      </c>
      <c r="M32" s="9">
        <f t="shared" si="5"/>
        <v>11338787</v>
      </c>
      <c r="N32" s="9">
        <f t="shared" si="5"/>
        <v>24178994</v>
      </c>
    </row>
    <row r="33" spans="1:14" ht="13.5" thickBot="1" x14ac:dyDescent="0.25">
      <c r="A33" s="4" t="s">
        <v>24</v>
      </c>
      <c r="B33" s="6">
        <f>SUM(C33:N33)</f>
        <v>148383087</v>
      </c>
      <c r="C33" s="6">
        <v>14881354</v>
      </c>
      <c r="D33" s="6">
        <v>8616126</v>
      </c>
      <c r="E33" s="6">
        <v>12622748</v>
      </c>
      <c r="F33" s="6">
        <v>9770281</v>
      </c>
      <c r="G33" s="6">
        <v>10957296</v>
      </c>
      <c r="H33" s="6">
        <v>10908481</v>
      </c>
      <c r="I33" s="6">
        <v>9776413</v>
      </c>
      <c r="J33" s="6">
        <v>19434490</v>
      </c>
      <c r="K33" s="6">
        <v>15343299</v>
      </c>
      <c r="L33" s="6">
        <v>10795122</v>
      </c>
      <c r="M33" s="6">
        <v>11338787</v>
      </c>
      <c r="N33" s="6">
        <v>13938690</v>
      </c>
    </row>
    <row r="34" spans="1:14" ht="13.5" thickBot="1" x14ac:dyDescent="0.25">
      <c r="A34" s="4" t="s">
        <v>23</v>
      </c>
      <c r="B34" s="6">
        <f>SUM(C34:N34)</f>
        <v>40961210</v>
      </c>
      <c r="C34" s="6">
        <v>0</v>
      </c>
      <c r="D34" s="6">
        <v>0</v>
      </c>
      <c r="E34" s="6">
        <v>10240302</v>
      </c>
      <c r="F34" s="6">
        <v>0</v>
      </c>
      <c r="G34" s="6">
        <v>0</v>
      </c>
      <c r="H34" s="6">
        <v>10240302</v>
      </c>
      <c r="I34" s="6">
        <v>0</v>
      </c>
      <c r="J34" s="6">
        <v>0</v>
      </c>
      <c r="K34" s="6">
        <v>10240302</v>
      </c>
      <c r="L34" s="6">
        <v>0</v>
      </c>
      <c r="M34" s="6">
        <v>0</v>
      </c>
      <c r="N34" s="6">
        <v>10240304</v>
      </c>
    </row>
    <row r="35" spans="1:14" ht="57" thickBot="1" x14ac:dyDescent="0.25">
      <c r="A35" s="4" t="s">
        <v>22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13.5" thickBot="1" x14ac:dyDescent="0.25">
      <c r="A36" s="12" t="s">
        <v>21</v>
      </c>
      <c r="B36" s="11">
        <f t="shared" ref="B36:N36" si="6">SUM(B37:B38)</f>
        <v>232041959</v>
      </c>
      <c r="C36" s="11">
        <f t="shared" si="6"/>
        <v>16577424</v>
      </c>
      <c r="D36" s="11">
        <f t="shared" si="6"/>
        <v>18442643</v>
      </c>
      <c r="E36" s="11">
        <f t="shared" si="6"/>
        <v>16989947</v>
      </c>
      <c r="F36" s="11">
        <f t="shared" si="6"/>
        <v>20226574</v>
      </c>
      <c r="G36" s="11">
        <f t="shared" si="6"/>
        <v>24442923</v>
      </c>
      <c r="H36" s="11">
        <f t="shared" si="6"/>
        <v>25948756</v>
      </c>
      <c r="I36" s="11">
        <f t="shared" si="6"/>
        <v>19576017</v>
      </c>
      <c r="J36" s="11">
        <f t="shared" si="6"/>
        <v>19876686</v>
      </c>
      <c r="K36" s="11">
        <f t="shared" si="6"/>
        <v>17399114</v>
      </c>
      <c r="L36" s="11">
        <f t="shared" si="6"/>
        <v>16390741</v>
      </c>
      <c r="M36" s="11">
        <f t="shared" si="6"/>
        <v>17334397</v>
      </c>
      <c r="N36" s="11">
        <f t="shared" si="6"/>
        <v>18836737</v>
      </c>
    </row>
    <row r="37" spans="1:14" ht="13.5" thickBot="1" x14ac:dyDescent="0.25">
      <c r="A37" s="4" t="s">
        <v>20</v>
      </c>
      <c r="B37" s="6">
        <f>SUM(C37:N37)</f>
        <v>232041959</v>
      </c>
      <c r="C37" s="6">
        <v>16577424</v>
      </c>
      <c r="D37" s="6">
        <v>18442643</v>
      </c>
      <c r="E37" s="6">
        <v>16989947</v>
      </c>
      <c r="F37" s="6">
        <v>20226574</v>
      </c>
      <c r="G37" s="6">
        <v>24442923</v>
      </c>
      <c r="H37" s="6">
        <v>25948756</v>
      </c>
      <c r="I37" s="6">
        <v>19576017</v>
      </c>
      <c r="J37" s="6">
        <v>19876686</v>
      </c>
      <c r="K37" s="6">
        <v>17399114</v>
      </c>
      <c r="L37" s="6">
        <v>16390741</v>
      </c>
      <c r="M37" s="6">
        <v>17334397</v>
      </c>
      <c r="N37" s="6">
        <v>18836737</v>
      </c>
    </row>
    <row r="38" spans="1:14" ht="13.5" thickBot="1" x14ac:dyDescent="0.25">
      <c r="A38" s="4" t="s">
        <v>19</v>
      </c>
      <c r="B38" s="35">
        <f>SUM(C38:N38)</f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</row>
    <row r="39" spans="1:14" ht="57" thickBot="1" x14ac:dyDescent="0.25">
      <c r="A39" s="4" t="s">
        <v>18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</row>
    <row r="40" spans="1:14" ht="23.25" thickBot="1" x14ac:dyDescent="0.25">
      <c r="A40" s="8" t="s">
        <v>17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4.5" thickBot="1" x14ac:dyDescent="0.25">
      <c r="A41" s="4" t="s">
        <v>16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3.25" thickBot="1" x14ac:dyDescent="0.25">
      <c r="A42" s="4" t="s">
        <v>15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45.75" thickBot="1" x14ac:dyDescent="0.25">
      <c r="A43" s="4" t="s">
        <v>14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13.5" thickBot="1" x14ac:dyDescent="0.25">
      <c r="A44" s="8" t="s">
        <v>13</v>
      </c>
      <c r="B44" s="9">
        <f t="shared" ref="B44:N44" si="7">SUM(B45:B47)</f>
        <v>39118907814</v>
      </c>
      <c r="C44" s="9">
        <f t="shared" si="7"/>
        <v>3076874178</v>
      </c>
      <c r="D44" s="9">
        <f t="shared" si="7"/>
        <v>3203695668</v>
      </c>
      <c r="E44" s="9">
        <f t="shared" si="7"/>
        <v>3052396216</v>
      </c>
      <c r="F44" s="9">
        <f t="shared" si="7"/>
        <v>2882647708</v>
      </c>
      <c r="G44" s="9">
        <f t="shared" si="7"/>
        <v>3724743127</v>
      </c>
      <c r="H44" s="9">
        <f t="shared" si="7"/>
        <v>2922562558</v>
      </c>
      <c r="I44" s="9">
        <f t="shared" si="7"/>
        <v>3206585338</v>
      </c>
      <c r="J44" s="9">
        <f t="shared" si="7"/>
        <v>2904548854</v>
      </c>
      <c r="K44" s="9">
        <f t="shared" si="7"/>
        <v>3028939467</v>
      </c>
      <c r="L44" s="9">
        <f t="shared" si="7"/>
        <v>2992977858</v>
      </c>
      <c r="M44" s="9">
        <f t="shared" si="7"/>
        <v>3507613604</v>
      </c>
      <c r="N44" s="9">
        <f t="shared" si="7"/>
        <v>4615323238</v>
      </c>
    </row>
    <row r="45" spans="1:14" ht="13.5" thickBot="1" x14ac:dyDescent="0.25">
      <c r="A45" s="4" t="s">
        <v>12</v>
      </c>
      <c r="B45" s="6">
        <f>SUM(C45:N45)</f>
        <v>19998823711</v>
      </c>
      <c r="C45" s="6">
        <v>1626834862</v>
      </c>
      <c r="D45" s="6">
        <v>1867505662</v>
      </c>
      <c r="E45" s="6">
        <v>1531910930</v>
      </c>
      <c r="F45" s="6">
        <v>1700298152</v>
      </c>
      <c r="G45" s="6">
        <v>1606772409</v>
      </c>
      <c r="H45" s="6">
        <v>1619036461</v>
      </c>
      <c r="I45" s="6">
        <v>1660821785</v>
      </c>
      <c r="J45" s="6">
        <v>1731154252</v>
      </c>
      <c r="K45" s="6">
        <v>1666461554</v>
      </c>
      <c r="L45" s="6">
        <v>1688595408</v>
      </c>
      <c r="M45" s="6">
        <v>1640471937</v>
      </c>
      <c r="N45" s="6">
        <v>1658960299</v>
      </c>
    </row>
    <row r="46" spans="1:14" ht="13.5" thickBot="1" x14ac:dyDescent="0.25">
      <c r="A46" s="4" t="s">
        <v>11</v>
      </c>
      <c r="B46" s="6">
        <f>SUM(C46:N46)</f>
        <v>17337998594</v>
      </c>
      <c r="C46" s="6">
        <v>1450039316</v>
      </c>
      <c r="D46" s="6">
        <v>1336190006</v>
      </c>
      <c r="E46" s="6">
        <v>1520485286</v>
      </c>
      <c r="F46" s="6">
        <v>1182349556</v>
      </c>
      <c r="G46" s="6">
        <v>2117970718</v>
      </c>
      <c r="H46" s="6">
        <v>1303526097</v>
      </c>
      <c r="I46" s="6">
        <v>1545763553</v>
      </c>
      <c r="J46" s="6">
        <v>1173394602</v>
      </c>
      <c r="K46" s="6">
        <v>1362477913</v>
      </c>
      <c r="L46" s="6">
        <v>1304382450</v>
      </c>
      <c r="M46" s="6">
        <v>1867141667</v>
      </c>
      <c r="N46" s="6">
        <v>1174277430</v>
      </c>
    </row>
    <row r="47" spans="1:14" ht="13.5" thickBot="1" x14ac:dyDescent="0.25">
      <c r="A47" s="4" t="s">
        <v>10</v>
      </c>
      <c r="B47" s="6">
        <f>SUM(C47:N47)</f>
        <v>1782085509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10">
        <v>1782085509</v>
      </c>
    </row>
    <row r="48" spans="1:14" ht="23.25" thickBot="1" x14ac:dyDescent="0.25">
      <c r="A48" s="8" t="s">
        <v>9</v>
      </c>
      <c r="B48" s="9">
        <f>SUM(B49:B54)</f>
        <v>1000000000</v>
      </c>
      <c r="C48" s="9">
        <f t="shared" ref="C48:N48" si="8">SUM(C49:C54)</f>
        <v>0</v>
      </c>
      <c r="D48" s="9">
        <f t="shared" si="8"/>
        <v>0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9">
        <f t="shared" si="8"/>
        <v>0</v>
      </c>
      <c r="J48" s="9">
        <f t="shared" si="8"/>
        <v>0</v>
      </c>
      <c r="K48" s="9">
        <f t="shared" si="8"/>
        <v>0</v>
      </c>
      <c r="L48" s="9">
        <f t="shared" si="8"/>
        <v>0</v>
      </c>
      <c r="M48" s="9">
        <f t="shared" si="8"/>
        <v>0</v>
      </c>
      <c r="N48" s="9">
        <f t="shared" si="8"/>
        <v>1000000000</v>
      </c>
    </row>
    <row r="49" spans="1:14" ht="23.25" thickBot="1" x14ac:dyDescent="0.25">
      <c r="A49" s="20" t="s">
        <v>8</v>
      </c>
      <c r="B49" s="21">
        <f>SUM(C49:N49)</f>
        <v>1000000000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22">
        <v>1000000000</v>
      </c>
    </row>
    <row r="50" spans="1:14" ht="23.25" thickBot="1" x14ac:dyDescent="0.25">
      <c r="A50" s="4" t="s">
        <v>7</v>
      </c>
      <c r="B50" s="35">
        <f>SUM(C50:N50)</f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</row>
    <row r="51" spans="1:14" ht="13.5" thickBot="1" x14ac:dyDescent="0.25">
      <c r="A51" s="4" t="s">
        <v>6</v>
      </c>
      <c r="B51" s="35">
        <f t="shared" ref="B51:B54" si="9">SUM(C51:N51)</f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</row>
    <row r="52" spans="1:14" ht="13.5" thickBot="1" x14ac:dyDescent="0.25">
      <c r="A52" s="4" t="s">
        <v>5</v>
      </c>
      <c r="B52" s="35">
        <f t="shared" si="9"/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</row>
    <row r="53" spans="1:14" ht="13.5" thickBot="1" x14ac:dyDescent="0.25">
      <c r="A53" s="4" t="s">
        <v>4</v>
      </c>
      <c r="B53" s="35">
        <f t="shared" si="9"/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</row>
    <row r="54" spans="1:14" ht="23.25" thickBot="1" x14ac:dyDescent="0.25">
      <c r="A54" s="4" t="s">
        <v>3</v>
      </c>
      <c r="B54" s="35">
        <f t="shared" si="9"/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</row>
    <row r="55" spans="1:14" ht="23.25" thickBot="1" x14ac:dyDescent="0.25">
      <c r="A55" s="8" t="s">
        <v>2</v>
      </c>
      <c r="B55" s="7">
        <f t="shared" ref="B55:N55" si="10">+B56+B57</f>
        <v>0</v>
      </c>
      <c r="C55" s="7">
        <f t="shared" si="10"/>
        <v>0</v>
      </c>
      <c r="D55" s="7">
        <f t="shared" si="10"/>
        <v>0</v>
      </c>
      <c r="E55" s="7">
        <f t="shared" si="10"/>
        <v>0</v>
      </c>
      <c r="F55" s="7">
        <f t="shared" si="10"/>
        <v>0</v>
      </c>
      <c r="G55" s="7">
        <f t="shared" si="10"/>
        <v>0</v>
      </c>
      <c r="H55" s="7">
        <f t="shared" si="10"/>
        <v>0</v>
      </c>
      <c r="I55" s="7">
        <f t="shared" si="10"/>
        <v>0</v>
      </c>
      <c r="J55" s="7">
        <f t="shared" si="10"/>
        <v>0</v>
      </c>
      <c r="K55" s="7">
        <f t="shared" si="10"/>
        <v>0</v>
      </c>
      <c r="L55" s="7">
        <f t="shared" si="10"/>
        <v>0</v>
      </c>
      <c r="M55" s="7">
        <f t="shared" si="10"/>
        <v>0</v>
      </c>
      <c r="N55" s="7">
        <f t="shared" si="10"/>
        <v>0</v>
      </c>
    </row>
    <row r="56" spans="1:14" ht="13.5" thickBot="1" x14ac:dyDescent="0.25">
      <c r="A56" s="4" t="s">
        <v>1</v>
      </c>
      <c r="B56" s="35">
        <f>SUM(C56:N56)</f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</row>
    <row r="57" spans="1:14" ht="13.5" thickBot="1" x14ac:dyDescent="0.25">
      <c r="A57" s="4" t="s">
        <v>0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</sheetData>
  <mergeCells count="2">
    <mergeCell ref="A2:N2"/>
    <mergeCell ref="A1:N1"/>
  </mergeCells>
  <printOptions horizontalCentered="1"/>
  <pageMargins left="0" right="0" top="0.55118110236220474" bottom="0.35433070866141736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</vt:lpstr>
      <vt:lpstr>'Calendario de Ing'!Títulos_a_imprimir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2017-02-01T23:26:58Z</cp:lastPrinted>
  <dcterms:created xsi:type="dcterms:W3CDTF">2017-01-16T22:40:09Z</dcterms:created>
  <dcterms:modified xsi:type="dcterms:W3CDTF">2017-02-01T23:27:04Z</dcterms:modified>
</cp:coreProperties>
</file>